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750" tabRatio="622" activeTab="0"/>
  </bookViews>
  <sheets>
    <sheet name="conso bs" sheetId="1" r:id="rId1"/>
    <sheet name="conso inc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Amway__Malaysia__Holdings_Berhad__Company_No___340354_U">'conso inc'!$A$1:$H$85</definedName>
    <definedName name="Cons">'conso inc'!$A$86:$F$153</definedName>
    <definedName name="_xlnm.Print_Area" localSheetId="0">'conso bs'!$A$2:$F$69</definedName>
  </definedNames>
  <calcPr fullCalcOnLoad="1"/>
</workbook>
</file>

<file path=xl/sharedStrings.xml><?xml version="1.0" encoding="utf-8"?>
<sst xmlns="http://schemas.openxmlformats.org/spreadsheetml/2006/main" count="149" uniqueCount="129">
  <si>
    <t>Amway (Malaysia) Holdings Berhad (Company No : 340354-U)</t>
  </si>
  <si>
    <t>QUARTERLY REPORT</t>
  </si>
  <si>
    <t>CONSOLIDATED INCOME STATEMENT</t>
  </si>
  <si>
    <t>INDIVIDUAL QUARTER</t>
  </si>
  <si>
    <t>CURRENT</t>
  </si>
  <si>
    <t>PRECEDING YEAR</t>
  </si>
  <si>
    <t xml:space="preserve">PRECEDING </t>
  </si>
  <si>
    <t>YEAR</t>
  </si>
  <si>
    <t xml:space="preserve">CORRESPONDING </t>
  </si>
  <si>
    <t xml:space="preserve">QUARTER </t>
  </si>
  <si>
    <t>RM ' 000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</si>
  <si>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</si>
  <si>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</si>
  <si>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</si>
  <si>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</si>
  <si>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</si>
  <si>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</si>
  <si>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</t>
  </si>
  <si>
    <t xml:space="preserve">interest on borrowings, depreciation and </t>
  </si>
  <si>
    <t>minority interests and extraordinary items</t>
  </si>
  <si>
    <t>Interest on borrowings</t>
  </si>
  <si>
    <t>(d)</t>
  </si>
  <si>
    <t>(e)</t>
  </si>
  <si>
    <t>Operating profit/(loss) after</t>
  </si>
  <si>
    <t>interest on borrowings, depreciation and</t>
  </si>
  <si>
    <t>amortisation and exceptional items but</t>
  </si>
  <si>
    <t>before income tax, minority interests and</t>
  </si>
  <si>
    <t>extraordinary items.</t>
  </si>
  <si>
    <t>(f)</t>
  </si>
  <si>
    <t>Share in the results of associated</t>
  </si>
  <si>
    <t>company</t>
  </si>
  <si>
    <t>(g)</t>
  </si>
  <si>
    <t xml:space="preserve">Profit/(loss) before taxation, minority </t>
  </si>
  <si>
    <t>interests and extraordinary items</t>
  </si>
  <si>
    <t>(h)</t>
  </si>
  <si>
    <t>Taxation</t>
  </si>
  <si>
    <t>Profit/(loss) after taxation</t>
  </si>
  <si>
    <t>before deducting minority interests</t>
  </si>
  <si>
    <t>Less minority interests</t>
  </si>
  <si>
    <t>(j)</t>
  </si>
  <si>
    <t>attributable to members of the company</t>
  </si>
  <si>
    <t>Extraordinary items</t>
  </si>
  <si>
    <t xml:space="preserve">Extraordinary items attributable to </t>
  </si>
  <si>
    <t>members of the company</t>
  </si>
  <si>
    <t>(L)</t>
  </si>
  <si>
    <t>items attributable to members of the</t>
  </si>
  <si>
    <t>3 (a)</t>
  </si>
  <si>
    <t>Earnings per share based on 2(j) above after</t>
  </si>
  <si>
    <t>deducting any provision for preference</t>
  </si>
  <si>
    <t>dividends, if any : -</t>
  </si>
  <si>
    <t xml:space="preserve">   (i)</t>
  </si>
  <si>
    <t>Basic (based on ..98,632,000.....................</t>
  </si>
  <si>
    <t>ordinary shares) (sen)</t>
  </si>
  <si>
    <t xml:space="preserve">  (ii)</t>
  </si>
  <si>
    <t>Fully diluted (based on . 98,632,000...........</t>
  </si>
  <si>
    <t>CONSOLIDATED BALANCE SHEET</t>
  </si>
  <si>
    <t>AS AT</t>
  </si>
  <si>
    <t>END OF</t>
  </si>
  <si>
    <t xml:space="preserve">CURRENT </t>
  </si>
  <si>
    <t xml:space="preserve">FINANCIAL </t>
  </si>
  <si>
    <t>YEAR END</t>
  </si>
  <si>
    <t>31 August, 1999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</si>
  <si>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</si>
  <si>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</si>
  <si>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</si>
  <si>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</si>
  <si>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</si>
  <si>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Stocks</t>
  </si>
  <si>
    <t xml:space="preserve">   Trade Debtors</t>
  </si>
  <si>
    <t xml:space="preserve">   Short Term Investments</t>
  </si>
  <si>
    <t xml:space="preserve">   Cash </t>
  </si>
  <si>
    <t xml:space="preserve">   Others - provide details, if material</t>
  </si>
  <si>
    <t xml:space="preserve">              - other debtors, deposits and prepayment</t>
  </si>
  <si>
    <t xml:space="preserve">              - Fixed deposits</t>
  </si>
  <si>
    <t xml:space="preserve">              - Bankers acceptances </t>
  </si>
  <si>
    <t>Current Liabilities</t>
  </si>
  <si>
    <t xml:space="preserve">   Short Term Borrowings</t>
  </si>
  <si>
    <t xml:space="preserve">   Trade Creditors</t>
  </si>
  <si>
    <t xml:space="preserve">   Other Creditors</t>
  </si>
  <si>
    <t xml:space="preserve">   Provision for Taxation</t>
  </si>
  <si>
    <t xml:space="preserve">              - Amount due to holding company</t>
  </si>
  <si>
    <t xml:space="preserve">              - Amount due to related company</t>
  </si>
  <si>
    <t xml:space="preserve">              - Proposed dividend</t>
  </si>
  <si>
    <t xml:space="preserve">Net Current Assets or Current Liabilities </t>
  </si>
  <si>
    <t>Shareholders' Funds</t>
  </si>
  <si>
    <t>Share Capital</t>
  </si>
  <si>
    <t>Reserves</t>
  </si>
  <si>
    <t xml:space="preserve">   Share Premium </t>
  </si>
  <si>
    <t xml:space="preserve">   Revaluation Reserve</t>
  </si>
  <si>
    <t xml:space="preserve">   Capital Redemption  Reserve </t>
  </si>
  <si>
    <t xml:space="preserve">   Statutory Reserve</t>
  </si>
  <si>
    <t xml:space="preserve">   Retained Profit</t>
  </si>
  <si>
    <t xml:space="preserve">   Others - Exchange difference account</t>
  </si>
  <si>
    <t>Minority Interests</t>
  </si>
  <si>
    <t>Long Term Borrowings</t>
  </si>
  <si>
    <t>Other Long Term Liabilities</t>
  </si>
  <si>
    <t>4 (a)</t>
  </si>
  <si>
    <t>Net Tangible Assets per shares (RM)</t>
  </si>
  <si>
    <t>5 (a)</t>
  </si>
  <si>
    <t xml:space="preserve">   (b)</t>
  </si>
  <si>
    <t>Dividend Description</t>
  </si>
  <si>
    <t>Dividend declared per share (sen)</t>
  </si>
  <si>
    <t>The figures have not been audited</t>
  </si>
  <si>
    <t xml:space="preserve">CUMULATIVE QUARTER </t>
  </si>
  <si>
    <t>FISCAL YEAR</t>
  </si>
  <si>
    <t>TO DATE</t>
  </si>
  <si>
    <t xml:space="preserve">FISCAL YEAR </t>
  </si>
  <si>
    <t>CORRESPONDING</t>
  </si>
  <si>
    <t>PERIOD</t>
  </si>
  <si>
    <t>(i)  (I)</t>
  </si>
  <si>
    <t xml:space="preserve">    (II)</t>
  </si>
  <si>
    <t>(k) (I)</t>
  </si>
  <si>
    <t xml:space="preserve">    (III)</t>
  </si>
  <si>
    <t xml:space="preserve">              - amount due from related companies</t>
  </si>
  <si>
    <t>AMWAY (MALAYSIA) HOLDINGS BERHAD</t>
  </si>
  <si>
    <t>AS AT END OF CURRENT QUARTER</t>
  </si>
  <si>
    <t xml:space="preserve">AS AT PRECEDING FINANCIAL </t>
  </si>
  <si>
    <t>amortisation, exceptional items, income tax,</t>
  </si>
  <si>
    <t>Profit/(loss) after taxation and extraordinary</t>
  </si>
  <si>
    <t>Quarterly report on consolidated results for the quarter ended 31 May, 2000</t>
  </si>
  <si>
    <t>31 May, 2000</t>
  </si>
  <si>
    <t>Depreciation and Amortisation</t>
  </si>
  <si>
    <t xml:space="preserve"> Exceptional Items</t>
  </si>
  <si>
    <t>30 (less 28% tax)</t>
  </si>
  <si>
    <t>12 (tax exempt) and</t>
  </si>
  <si>
    <t>Tax exempt third quarter interim dividend of 12 sen &amp; special interim dividend of</t>
  </si>
  <si>
    <t xml:space="preserve">   30 (less 28% tax)</t>
  </si>
  <si>
    <t>30 sen less 28% tax for FY 2000.</t>
  </si>
  <si>
    <t>Net tangible assets per share (Sen)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</si>
</sst>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9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7" fontId="0" fillId="0" borderId="8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7" xfId="0" applyBorder="1" applyAlignment="1">
      <alignment horizontal="right"/>
    </xf>
    <xf numFmtId="37" fontId="0" fillId="0" borderId="0" xfId="0" applyNumberFormat="1" applyAlignment="1">
      <alignment/>
    </xf>
    <xf numFmtId="37" fontId="0" fillId="0" borderId="9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37" fontId="0" fillId="0" borderId="14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Continuous"/>
    </xf>
    <xf numFmtId="3" fontId="5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3" fontId="5" fillId="0" borderId="2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15" fontId="0" fillId="0" borderId="8" xfId="0" applyNumberFormat="1" applyBorder="1" applyAlignment="1">
      <alignment horizontal="centerContinuous"/>
    </xf>
    <xf numFmtId="0" fontId="5" fillId="0" borderId="0" xfId="0" applyFont="1" applyBorder="1" applyAlignment="1">
      <alignment/>
    </xf>
    <xf numFmtId="15" fontId="0" fillId="0" borderId="8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8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9" xfId="0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right"/>
    </xf>
    <xf numFmtId="3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1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8"/>
  <sheetViews>
    <sheetView tabSelected="1" zoomScale="75" zoomScaleNormal="75" workbookViewId="0" topLeftCell="A57">
      <selection activeCell="D68" sqref="D68"/>
    </sheetView>
  </sheetViews>
  <sheetFormatPr defaultColWidth="9.140625" defaultRowHeight="12.75"/>
  <cols>
    <col min="1" max="2" width="4.7109375" style="0" customWidth="1"/>
    <col min="3" max="3" width="1.7109375" style="0" customWidth="1"/>
    <col min="4" max="4" width="53.7109375" style="0" customWidth="1"/>
    <col min="5" max="5" width="22.140625" style="0" customWidth="1"/>
    <col min="6" max="6" width="20.7109375" style="0" customWidth="1"/>
  </cols>
  <sheetData>
    <row r="2" spans="1:6" ht="15.75">
      <c r="A2" s="38" t="s">
        <v>114</v>
      </c>
      <c r="B2" s="38"/>
      <c r="C2" s="38"/>
      <c r="D2" s="39"/>
      <c r="E2" s="39"/>
      <c r="F2" s="39"/>
    </row>
    <row r="3" spans="1:6" ht="15.75">
      <c r="A3" s="38" t="s">
        <v>55</v>
      </c>
      <c r="B3" s="39"/>
      <c r="C3" s="39"/>
      <c r="D3" s="39"/>
      <c r="E3" s="39"/>
      <c r="F3" s="39"/>
    </row>
    <row r="4" spans="1:6" ht="15.75">
      <c r="A4" s="38"/>
      <c r="B4" s="39"/>
      <c r="C4" s="39"/>
      <c r="D4" s="39"/>
      <c r="E4" s="39"/>
      <c r="F4" s="39"/>
    </row>
    <row r="5" spans="1:6" ht="15.75">
      <c r="A5" s="39"/>
      <c r="B5" s="39"/>
      <c r="C5" s="39"/>
      <c r="D5" s="39"/>
      <c r="E5" s="40" t="s">
        <v>56</v>
      </c>
      <c r="F5" s="40" t="s">
        <v>56</v>
      </c>
    </row>
    <row r="6" spans="1:6" ht="15.75">
      <c r="A6" s="39"/>
      <c r="B6" s="39"/>
      <c r="C6" s="39"/>
      <c r="D6" s="39"/>
      <c r="E6" s="40" t="s">
        <v>57</v>
      </c>
      <c r="F6" s="40" t="s">
        <v>6</v>
      </c>
    </row>
    <row r="7" spans="1:6" ht="15.75">
      <c r="A7" s="39"/>
      <c r="B7" s="39"/>
      <c r="C7" s="39"/>
      <c r="D7" s="39"/>
      <c r="E7" s="40" t="s">
        <v>58</v>
      </c>
      <c r="F7" s="40" t="s">
        <v>59</v>
      </c>
    </row>
    <row r="8" spans="1:6" ht="15.75">
      <c r="A8" s="39"/>
      <c r="B8" s="39"/>
      <c r="C8" s="39"/>
      <c r="D8" s="39"/>
      <c r="E8" s="40" t="s">
        <v>9</v>
      </c>
      <c r="F8" s="40" t="s">
        <v>60</v>
      </c>
    </row>
    <row r="9" spans="1:6" ht="15.75">
      <c r="A9" s="39"/>
      <c r="B9" s="39"/>
      <c r="C9" s="39"/>
      <c r="D9" s="39"/>
      <c r="E9" s="40" t="s">
        <v>120</v>
      </c>
      <c r="F9" s="40" t="s">
        <v>61</v>
      </c>
    </row>
    <row r="10" spans="1:6" ht="15.75">
      <c r="A10" s="39"/>
      <c r="B10" s="39"/>
      <c r="C10" s="39"/>
      <c r="D10" s="39"/>
      <c r="E10" s="40" t="s">
        <v>10</v>
      </c>
      <c r="F10" s="40" t="s">
        <v>10</v>
      </c>
    </row>
    <row r="11" spans="1:6" ht="15.75">
      <c r="A11" s="39"/>
      <c r="B11" s="39"/>
      <c r="C11" s="39"/>
      <c r="D11" s="39"/>
      <c r="E11" s="40"/>
      <c r="F11" s="40"/>
    </row>
    <row r="12" spans="1:6" ht="15">
      <c r="A12" s="39"/>
      <c r="B12" s="39"/>
      <c r="C12" s="39"/>
      <c r="D12" s="39"/>
      <c r="E12" s="39"/>
      <c r="F12" s="39"/>
    </row>
    <row r="13" spans="1:6" ht="15">
      <c r="A13" s="39"/>
      <c r="B13" s="39">
        <v>1</v>
      </c>
      <c r="C13" s="39"/>
      <c r="D13" s="39" t="s">
        <v>62</v>
      </c>
      <c r="E13" s="41">
        <v>29918</v>
      </c>
      <c r="F13" s="41">
        <v>29349</v>
      </c>
    </row>
    <row r="14" spans="1:6" ht="15">
      <c r="A14" s="39"/>
      <c r="B14" s="39">
        <v>2</v>
      </c>
      <c r="C14" s="39"/>
      <c r="D14" s="39" t="s">
        <v>63</v>
      </c>
      <c r="E14" s="41">
        <v>0</v>
      </c>
      <c r="F14" s="41">
        <v>0</v>
      </c>
    </row>
    <row r="15" spans="1:6" ht="15">
      <c r="A15" s="39"/>
      <c r="B15" s="39">
        <v>3</v>
      </c>
      <c r="C15" s="39"/>
      <c r="D15" s="39" t="s">
        <v>64</v>
      </c>
      <c r="E15" s="41">
        <v>0</v>
      </c>
      <c r="F15" s="41">
        <v>0</v>
      </c>
    </row>
    <row r="16" spans="1:6" ht="15">
      <c r="A16" s="39"/>
      <c r="B16" s="39">
        <v>4</v>
      </c>
      <c r="C16" s="39"/>
      <c r="D16" s="39" t="s">
        <v>65</v>
      </c>
      <c r="E16" s="41">
        <v>6384</v>
      </c>
      <c r="F16" s="41">
        <v>6613</v>
      </c>
    </row>
    <row r="17" spans="1:6" ht="15">
      <c r="A17" s="39"/>
      <c r="B17" s="39"/>
      <c r="C17" s="39"/>
      <c r="D17" s="39"/>
      <c r="E17" s="41"/>
      <c r="F17" s="41"/>
    </row>
    <row r="18" spans="1:6" ht="15">
      <c r="A18" s="39"/>
      <c r="B18" s="39"/>
      <c r="C18" s="39"/>
      <c r="D18" s="39"/>
      <c r="E18" s="41"/>
      <c r="F18" s="41"/>
    </row>
    <row r="19" spans="1:6" ht="15">
      <c r="A19" s="39"/>
      <c r="B19" s="39">
        <v>5</v>
      </c>
      <c r="C19" s="39"/>
      <c r="D19" s="39" t="s">
        <v>66</v>
      </c>
      <c r="E19" s="41"/>
      <c r="F19" s="41"/>
    </row>
    <row r="20" spans="1:6" ht="15">
      <c r="A20" s="39"/>
      <c r="B20" s="39"/>
      <c r="C20" s="39"/>
      <c r="D20" s="39" t="s">
        <v>67</v>
      </c>
      <c r="E20" s="42">
        <v>42950</v>
      </c>
      <c r="F20" s="42">
        <v>27853</v>
      </c>
    </row>
    <row r="21" spans="1:6" ht="15">
      <c r="A21" s="39"/>
      <c r="B21" s="39"/>
      <c r="C21" s="39"/>
      <c r="D21" s="39" t="s">
        <v>68</v>
      </c>
      <c r="E21" s="43">
        <v>4130</v>
      </c>
      <c r="F21" s="43">
        <v>8979</v>
      </c>
    </row>
    <row r="22" spans="1:6" ht="15">
      <c r="A22" s="39"/>
      <c r="B22" s="39"/>
      <c r="C22" s="39"/>
      <c r="D22" s="39" t="s">
        <v>69</v>
      </c>
      <c r="E22" s="43">
        <v>36629</v>
      </c>
      <c r="F22" s="43">
        <v>26023</v>
      </c>
    </row>
    <row r="23" spans="1:6" ht="15">
      <c r="A23" s="39"/>
      <c r="B23" s="39"/>
      <c r="C23" s="39"/>
      <c r="D23" s="39" t="s">
        <v>70</v>
      </c>
      <c r="E23" s="43">
        <v>4736</v>
      </c>
      <c r="F23" s="43">
        <v>3852</v>
      </c>
    </row>
    <row r="24" spans="1:6" ht="15">
      <c r="A24" s="39"/>
      <c r="B24" s="39"/>
      <c r="C24" s="39"/>
      <c r="D24" s="39" t="s">
        <v>71</v>
      </c>
      <c r="E24" s="43"/>
      <c r="F24" s="43"/>
    </row>
    <row r="25" spans="1:6" ht="15">
      <c r="A25" s="39"/>
      <c r="B25" s="39"/>
      <c r="C25" s="39"/>
      <c r="D25" s="39" t="s">
        <v>113</v>
      </c>
      <c r="E25" s="43">
        <v>53</v>
      </c>
      <c r="F25" s="43">
        <v>12</v>
      </c>
    </row>
    <row r="26" spans="1:6" ht="15">
      <c r="A26" s="39"/>
      <c r="B26" s="39"/>
      <c r="C26" s="39"/>
      <c r="D26" s="39" t="s">
        <v>72</v>
      </c>
      <c r="E26" s="43">
        <v>3025</v>
      </c>
      <c r="F26" s="43">
        <f>3863</f>
        <v>3863</v>
      </c>
    </row>
    <row r="27" spans="1:6" ht="15">
      <c r="A27" s="39"/>
      <c r="B27" s="39"/>
      <c r="C27" s="39"/>
      <c r="D27" s="39" t="s">
        <v>73</v>
      </c>
      <c r="E27" s="43">
        <v>188275</v>
      </c>
      <c r="F27" s="43">
        <v>211468</v>
      </c>
    </row>
    <row r="28" spans="1:6" ht="15">
      <c r="A28" s="39"/>
      <c r="B28" s="39"/>
      <c r="C28" s="39"/>
      <c r="D28" s="39" t="s">
        <v>74</v>
      </c>
      <c r="E28" s="44">
        <v>0</v>
      </c>
      <c r="F28" s="44">
        <v>7519</v>
      </c>
    </row>
    <row r="29" spans="1:6" ht="15">
      <c r="A29" s="39"/>
      <c r="B29" s="39"/>
      <c r="C29" s="39"/>
      <c r="D29" s="39"/>
      <c r="E29" s="43">
        <f>SUM(E20:E28)</f>
        <v>279798</v>
      </c>
      <c r="F29" s="43">
        <f>SUM(F20:F28)</f>
        <v>289569</v>
      </c>
    </row>
    <row r="30" spans="1:6" ht="15">
      <c r="A30" s="39"/>
      <c r="B30" s="39"/>
      <c r="C30" s="39"/>
      <c r="D30" s="39"/>
      <c r="E30" s="45"/>
      <c r="F30" s="45"/>
    </row>
    <row r="31" spans="1:6" ht="15">
      <c r="A31" s="39"/>
      <c r="B31" s="39"/>
      <c r="C31" s="39"/>
      <c r="D31" s="39"/>
      <c r="E31" s="43"/>
      <c r="F31" s="43"/>
    </row>
    <row r="32" spans="1:6" ht="15">
      <c r="A32" s="39"/>
      <c r="B32" s="39">
        <v>6</v>
      </c>
      <c r="C32" s="39"/>
      <c r="D32" s="39" t="s">
        <v>75</v>
      </c>
      <c r="E32" s="43"/>
      <c r="F32" s="43"/>
    </row>
    <row r="33" spans="1:6" ht="15">
      <c r="A33" s="39"/>
      <c r="B33" s="39"/>
      <c r="C33" s="39"/>
      <c r="D33" s="39" t="s">
        <v>76</v>
      </c>
      <c r="E33" s="43">
        <v>0</v>
      </c>
      <c r="F33" s="43">
        <v>0</v>
      </c>
    </row>
    <row r="34" spans="1:6" ht="15">
      <c r="A34" s="39"/>
      <c r="B34" s="39"/>
      <c r="C34" s="39"/>
      <c r="D34" s="39" t="s">
        <v>77</v>
      </c>
      <c r="E34" s="43">
        <v>4122</v>
      </c>
      <c r="F34" s="43">
        <v>6373</v>
      </c>
    </row>
    <row r="35" spans="1:6" ht="15">
      <c r="A35" s="39"/>
      <c r="B35" s="39"/>
      <c r="C35" s="39"/>
      <c r="D35" s="39" t="s">
        <v>78</v>
      </c>
      <c r="E35" s="43">
        <f>43038-50</f>
        <v>42988</v>
      </c>
      <c r="F35" s="43">
        <v>45509</v>
      </c>
    </row>
    <row r="36" spans="1:6" ht="15">
      <c r="A36" s="39"/>
      <c r="B36" s="39"/>
      <c r="C36" s="39"/>
      <c r="D36" s="39" t="s">
        <v>79</v>
      </c>
      <c r="E36" s="43">
        <f>11963+384</f>
        <v>12347</v>
      </c>
      <c r="F36" s="43">
        <v>11447</v>
      </c>
    </row>
    <row r="37" spans="1:6" ht="15">
      <c r="A37" s="39"/>
      <c r="B37" s="39"/>
      <c r="C37" s="39"/>
      <c r="D37" s="39" t="s">
        <v>71</v>
      </c>
      <c r="E37" s="43"/>
      <c r="F37" s="43"/>
    </row>
    <row r="38" spans="1:6" ht="15">
      <c r="A38" s="39"/>
      <c r="B38" s="39"/>
      <c r="C38" s="39"/>
      <c r="D38" s="39" t="s">
        <v>80</v>
      </c>
      <c r="E38" s="43">
        <v>822</v>
      </c>
      <c r="F38" s="43">
        <v>832</v>
      </c>
    </row>
    <row r="39" spans="1:6" ht="15">
      <c r="A39" s="39"/>
      <c r="B39" s="39"/>
      <c r="C39" s="39"/>
      <c r="D39" s="39" t="s">
        <v>81</v>
      </c>
      <c r="E39" s="43">
        <v>9476</v>
      </c>
      <c r="F39" s="43">
        <v>10138</v>
      </c>
    </row>
    <row r="40" spans="1:6" ht="15">
      <c r="A40" s="39"/>
      <c r="B40" s="39"/>
      <c r="C40" s="39"/>
      <c r="D40" s="39" t="s">
        <v>82</v>
      </c>
      <c r="E40" s="43">
        <v>33140</v>
      </c>
      <c r="F40" s="43">
        <v>17754</v>
      </c>
    </row>
    <row r="41" spans="1:6" ht="15.75" thickBot="1">
      <c r="A41" s="39"/>
      <c r="B41" s="39"/>
      <c r="C41" s="39"/>
      <c r="D41" s="39"/>
      <c r="E41" s="46">
        <f>SUM(E33:E40)</f>
        <v>102895</v>
      </c>
      <c r="F41" s="46">
        <f>SUM(F33:F40)</f>
        <v>92053</v>
      </c>
    </row>
    <row r="42" spans="1:6" ht="15.75" thickTop="1">
      <c r="A42" s="39"/>
      <c r="B42" s="39"/>
      <c r="C42" s="39"/>
      <c r="D42" s="39"/>
      <c r="E42" s="47"/>
      <c r="F42" s="41"/>
    </row>
    <row r="43" spans="1:6" ht="15">
      <c r="A43" s="39"/>
      <c r="B43" s="39">
        <v>7</v>
      </c>
      <c r="C43" s="39"/>
      <c r="D43" s="39" t="s">
        <v>83</v>
      </c>
      <c r="E43" s="41">
        <f>E29-E41</f>
        <v>176903</v>
      </c>
      <c r="F43" s="41">
        <f>F29-F41</f>
        <v>197516</v>
      </c>
    </row>
    <row r="44" spans="1:6" ht="15">
      <c r="A44" s="39"/>
      <c r="B44" s="39"/>
      <c r="C44" s="39"/>
      <c r="D44" s="39"/>
      <c r="E44" s="48"/>
      <c r="F44" s="48"/>
    </row>
    <row r="45" spans="1:6" ht="15">
      <c r="A45" s="39"/>
      <c r="B45" s="39"/>
      <c r="C45" s="39"/>
      <c r="D45" s="39"/>
      <c r="E45" s="41"/>
      <c r="F45" s="41"/>
    </row>
    <row r="46" spans="1:6" ht="15">
      <c r="A46" s="39"/>
      <c r="B46" s="39"/>
      <c r="C46" s="39"/>
      <c r="D46" s="39"/>
      <c r="E46" s="41">
        <f>E13+E15+E16+E43</f>
        <v>213205</v>
      </c>
      <c r="F46" s="41">
        <f>F13+F16+F43</f>
        <v>233478</v>
      </c>
    </row>
    <row r="47" spans="1:6" ht="15">
      <c r="A47" s="39"/>
      <c r="B47" s="39"/>
      <c r="C47" s="39"/>
      <c r="D47" s="39"/>
      <c r="E47" s="48"/>
      <c r="F47" s="48"/>
    </row>
    <row r="48" spans="1:6" ht="15">
      <c r="A48" s="39"/>
      <c r="B48" s="39"/>
      <c r="C48" s="39"/>
      <c r="D48" s="39"/>
      <c r="E48" s="47"/>
      <c r="F48" s="47"/>
    </row>
    <row r="49" spans="1:6" ht="15">
      <c r="A49" s="39"/>
      <c r="B49" s="39">
        <v>8</v>
      </c>
      <c r="C49" s="39"/>
      <c r="D49" s="39" t="s">
        <v>84</v>
      </c>
      <c r="E49" s="41"/>
      <c r="F49" s="41"/>
    </row>
    <row r="50" spans="1:6" ht="15">
      <c r="A50" s="39"/>
      <c r="B50" s="39"/>
      <c r="C50" s="39"/>
      <c r="D50" s="39" t="s">
        <v>85</v>
      </c>
      <c r="E50" s="41">
        <v>98632</v>
      </c>
      <c r="F50" s="41">
        <v>98632</v>
      </c>
    </row>
    <row r="51" spans="1:6" ht="15">
      <c r="A51" s="39"/>
      <c r="B51" s="39"/>
      <c r="C51" s="39"/>
      <c r="D51" s="39" t="s">
        <v>86</v>
      </c>
      <c r="E51" s="41"/>
      <c r="F51" s="41"/>
    </row>
    <row r="52" spans="1:6" ht="15">
      <c r="A52" s="39"/>
      <c r="B52" s="39"/>
      <c r="C52" s="39"/>
      <c r="D52" s="39" t="s">
        <v>87</v>
      </c>
      <c r="E52" s="41">
        <v>66568</v>
      </c>
      <c r="F52" s="41">
        <v>66568</v>
      </c>
    </row>
    <row r="53" spans="1:6" ht="15">
      <c r="A53" s="39"/>
      <c r="B53" s="39"/>
      <c r="C53" s="39"/>
      <c r="D53" s="39" t="s">
        <v>88</v>
      </c>
      <c r="E53" s="41">
        <v>0</v>
      </c>
      <c r="F53" s="41">
        <v>0</v>
      </c>
    </row>
    <row r="54" spans="1:6" ht="15">
      <c r="A54" s="39"/>
      <c r="B54" s="39"/>
      <c r="C54" s="39"/>
      <c r="D54" s="39" t="s">
        <v>89</v>
      </c>
      <c r="E54" s="41">
        <v>1365</v>
      </c>
      <c r="F54" s="41">
        <v>1365</v>
      </c>
    </row>
    <row r="55" spans="1:6" ht="15">
      <c r="A55" s="39"/>
      <c r="B55" s="39"/>
      <c r="C55" s="39"/>
      <c r="D55" s="39" t="s">
        <v>90</v>
      </c>
      <c r="E55" s="41">
        <v>0</v>
      </c>
      <c r="F55" s="41">
        <v>0</v>
      </c>
    </row>
    <row r="56" spans="1:6" ht="15">
      <c r="A56" s="39"/>
      <c r="B56" s="39"/>
      <c r="C56" s="39"/>
      <c r="D56" s="39" t="s">
        <v>91</v>
      </c>
      <c r="E56" s="41">
        <v>46647</v>
      </c>
      <c r="F56" s="41">
        <v>66920</v>
      </c>
    </row>
    <row r="57" spans="1:6" ht="15">
      <c r="A57" s="39"/>
      <c r="B57" s="39"/>
      <c r="C57" s="39"/>
      <c r="D57" s="39" t="s">
        <v>92</v>
      </c>
      <c r="E57" s="49">
        <v>-7</v>
      </c>
      <c r="F57" s="49">
        <v>-7</v>
      </c>
    </row>
    <row r="58" spans="1:6" ht="15">
      <c r="A58" s="39"/>
      <c r="B58" s="39"/>
      <c r="C58" s="39"/>
      <c r="D58" s="39"/>
      <c r="E58" s="41"/>
      <c r="F58" s="41"/>
    </row>
    <row r="59" spans="1:6" ht="15">
      <c r="A59" s="39"/>
      <c r="B59" s="39"/>
      <c r="C59" s="39"/>
      <c r="D59" s="39"/>
      <c r="E59" s="50">
        <f>SUM(E50:E57)</f>
        <v>213205</v>
      </c>
      <c r="F59" s="50">
        <f>SUM(F50:F57)</f>
        <v>233478</v>
      </c>
    </row>
    <row r="60" spans="1:6" ht="15">
      <c r="A60" s="39"/>
      <c r="B60" s="39"/>
      <c r="C60" s="39"/>
      <c r="D60" s="39"/>
      <c r="E60" s="48"/>
      <c r="F60" s="48"/>
    </row>
    <row r="61" spans="1:6" ht="15">
      <c r="A61" s="39"/>
      <c r="B61" s="39"/>
      <c r="C61" s="39"/>
      <c r="D61" s="39"/>
      <c r="E61" s="41"/>
      <c r="F61" s="41"/>
    </row>
    <row r="62" spans="1:6" ht="15">
      <c r="A62" s="39"/>
      <c r="B62" s="39">
        <v>9</v>
      </c>
      <c r="C62" s="39"/>
      <c r="D62" s="39" t="s">
        <v>93</v>
      </c>
      <c r="E62" s="41">
        <v>0</v>
      </c>
      <c r="F62" s="41">
        <v>0</v>
      </c>
    </row>
    <row r="63" spans="1:6" ht="15">
      <c r="A63" s="39"/>
      <c r="B63" s="39">
        <v>10</v>
      </c>
      <c r="C63" s="39"/>
      <c r="D63" s="39" t="s">
        <v>94</v>
      </c>
      <c r="E63" s="41">
        <v>0</v>
      </c>
      <c r="F63" s="41">
        <v>0</v>
      </c>
    </row>
    <row r="64" spans="1:6" ht="15">
      <c r="A64" s="39"/>
      <c r="B64" s="39">
        <v>11</v>
      </c>
      <c r="C64" s="39"/>
      <c r="D64" s="39" t="s">
        <v>95</v>
      </c>
      <c r="E64" s="41">
        <v>0</v>
      </c>
      <c r="F64" s="41">
        <v>0</v>
      </c>
    </row>
    <row r="65" spans="1:6" ht="15">
      <c r="A65" s="39"/>
      <c r="B65" s="39"/>
      <c r="C65" s="39"/>
      <c r="D65" s="39"/>
      <c r="E65" s="41"/>
      <c r="F65" s="41"/>
    </row>
    <row r="66" spans="1:6" ht="15">
      <c r="A66" s="39"/>
      <c r="B66" s="39"/>
      <c r="C66" s="39"/>
      <c r="D66" s="39"/>
      <c r="E66" s="41"/>
      <c r="F66" s="41"/>
    </row>
    <row r="67" spans="1:6" ht="15">
      <c r="A67" s="39"/>
      <c r="B67" s="39">
        <v>12</v>
      </c>
      <c r="C67" s="39"/>
      <c r="D67" s="39" t="s">
        <v>128</v>
      </c>
      <c r="E67" s="74">
        <v>210</v>
      </c>
      <c r="F67" s="74">
        <v>230</v>
      </c>
    </row>
    <row r="68" spans="1:6" ht="15">
      <c r="A68" s="39"/>
      <c r="B68" s="39"/>
      <c r="C68" s="39"/>
      <c r="D68" s="39"/>
      <c r="E68" s="39"/>
      <c r="F68" s="39"/>
    </row>
  </sheetData>
  <printOptions/>
  <pageMargins left="0.75" right="0.5" top="1" bottom="1" header="0.5" footer="0.5"/>
  <pageSetup fitToHeight="1" fitToWidth="1" horizontalDpi="300" verticalDpi="3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2"/>
  <sheetViews>
    <sheetView zoomScale="75" zoomScaleNormal="75" workbookViewId="0" topLeftCell="A67">
      <selection activeCell="G68" sqref="G68"/>
    </sheetView>
  </sheetViews>
  <sheetFormatPr defaultColWidth="9.140625" defaultRowHeight="12.75"/>
  <cols>
    <col min="1" max="2" width="4.7109375" style="0" customWidth="1"/>
    <col min="3" max="3" width="1.7109375" style="0" customWidth="1"/>
    <col min="4" max="4" width="42.140625" style="0" customWidth="1"/>
    <col min="5" max="5" width="18.00390625" style="0" customWidth="1"/>
    <col min="6" max="8" width="17.8515625" style="0" customWidth="1"/>
  </cols>
  <sheetData>
    <row r="1" ht="12.75">
      <c r="A1" t="s">
        <v>0</v>
      </c>
    </row>
    <row r="3" ht="12.75">
      <c r="A3" t="s">
        <v>1</v>
      </c>
    </row>
    <row r="5" ht="12.75">
      <c r="A5" t="s">
        <v>119</v>
      </c>
    </row>
    <row r="7" ht="12.75">
      <c r="A7" t="s">
        <v>102</v>
      </c>
    </row>
    <row r="9" ht="12.75">
      <c r="A9" t="s">
        <v>2</v>
      </c>
    </row>
    <row r="11" spans="1:8" ht="12.75">
      <c r="A11" s="1"/>
      <c r="B11" s="2"/>
      <c r="C11" s="2"/>
      <c r="D11" s="2"/>
      <c r="E11" s="3" t="s">
        <v>3</v>
      </c>
      <c r="F11" s="4"/>
      <c r="G11" s="5" t="s">
        <v>103</v>
      </c>
      <c r="H11" s="6"/>
    </row>
    <row r="12" spans="1:8" ht="12.75">
      <c r="A12" s="7"/>
      <c r="E12" s="8"/>
      <c r="G12" s="8"/>
      <c r="H12" s="27"/>
    </row>
    <row r="13" spans="1:8" ht="12.75">
      <c r="A13" s="7"/>
      <c r="E13" s="10" t="s">
        <v>4</v>
      </c>
      <c r="F13" s="11" t="s">
        <v>5</v>
      </c>
      <c r="G13" s="10" t="s">
        <v>4</v>
      </c>
      <c r="H13" s="12" t="s">
        <v>6</v>
      </c>
    </row>
    <row r="14" spans="1:8" ht="12.75">
      <c r="A14" s="7"/>
      <c r="E14" s="10" t="s">
        <v>7</v>
      </c>
      <c r="F14" s="11" t="s">
        <v>8</v>
      </c>
      <c r="G14" s="10" t="s">
        <v>104</v>
      </c>
      <c r="H14" s="12" t="s">
        <v>106</v>
      </c>
    </row>
    <row r="15" spans="1:8" ht="12.75">
      <c r="A15" s="7"/>
      <c r="E15" s="10" t="s">
        <v>9</v>
      </c>
      <c r="F15" s="33" t="s">
        <v>9</v>
      </c>
      <c r="G15" s="34" t="s">
        <v>105</v>
      </c>
      <c r="H15" s="12" t="s">
        <v>107</v>
      </c>
    </row>
    <row r="16" spans="1:8" ht="12.75">
      <c r="A16" s="7"/>
      <c r="D16" s="9"/>
      <c r="E16" s="9"/>
      <c r="F16" s="8"/>
      <c r="G16" s="8"/>
      <c r="H16" s="34" t="s">
        <v>108</v>
      </c>
    </row>
    <row r="17" spans="1:8" ht="12.75">
      <c r="A17" s="7"/>
      <c r="E17" s="53">
        <v>36677</v>
      </c>
      <c r="F17" s="55">
        <v>36311</v>
      </c>
      <c r="G17" s="53">
        <v>36677</v>
      </c>
      <c r="H17" s="55">
        <v>36311</v>
      </c>
    </row>
    <row r="18" spans="1:8" ht="12.75">
      <c r="A18" s="7"/>
      <c r="D18" s="9"/>
      <c r="E18" s="9"/>
      <c r="F18" s="8"/>
      <c r="G18" s="9"/>
      <c r="H18" s="8"/>
    </row>
    <row r="19" spans="1:8" ht="12.75">
      <c r="A19" s="13"/>
      <c r="B19" s="14"/>
      <c r="C19" s="14"/>
      <c r="D19" s="14"/>
      <c r="E19" s="15" t="s">
        <v>10</v>
      </c>
      <c r="F19" s="35" t="s">
        <v>10</v>
      </c>
      <c r="G19" s="15" t="s">
        <v>10</v>
      </c>
      <c r="H19" s="36" t="s">
        <v>10</v>
      </c>
    </row>
    <row r="20" spans="1:8" ht="12.75">
      <c r="A20" s="7">
        <v>1</v>
      </c>
      <c r="B20" t="s">
        <v>11</v>
      </c>
      <c r="D20" t="s">
        <v>12</v>
      </c>
      <c r="E20" s="18">
        <v>89973</v>
      </c>
      <c r="F20" s="19">
        <v>87077</v>
      </c>
      <c r="G20" s="18">
        <f>102267+74061+89973</f>
        <v>266301</v>
      </c>
      <c r="H20" s="29">
        <f>64512+67357+87077</f>
        <v>218946</v>
      </c>
    </row>
    <row r="21" spans="1:8" ht="12.75">
      <c r="A21" s="13"/>
      <c r="B21" s="14"/>
      <c r="C21" s="14"/>
      <c r="D21" s="14"/>
      <c r="E21" s="16"/>
      <c r="F21" s="14"/>
      <c r="G21" s="16"/>
      <c r="H21" s="17"/>
    </row>
    <row r="22" spans="1:8" ht="12.75">
      <c r="A22" s="7"/>
      <c r="B22" t="s">
        <v>13</v>
      </c>
      <c r="D22" t="s">
        <v>14</v>
      </c>
      <c r="E22" s="18">
        <v>0</v>
      </c>
      <c r="F22" s="19">
        <v>0</v>
      </c>
      <c r="G22" s="18">
        <v>0</v>
      </c>
      <c r="H22" s="20">
        <v>0</v>
      </c>
    </row>
    <row r="23" spans="1:8" ht="12.75">
      <c r="A23" s="13"/>
      <c r="B23" s="14"/>
      <c r="C23" s="14"/>
      <c r="D23" s="14"/>
      <c r="E23" s="21"/>
      <c r="F23" s="22"/>
      <c r="G23" s="21"/>
      <c r="H23" s="23"/>
    </row>
    <row r="24" spans="1:8" ht="12.75">
      <c r="A24" s="7"/>
      <c r="B24" t="s">
        <v>15</v>
      </c>
      <c r="D24" t="s">
        <v>16</v>
      </c>
      <c r="E24" s="18">
        <v>2119</v>
      </c>
      <c r="F24" s="19">
        <v>4111</v>
      </c>
      <c r="G24" s="18">
        <v>7072</v>
      </c>
      <c r="H24" s="29">
        <f>5599+4549+4111</f>
        <v>14259</v>
      </c>
    </row>
    <row r="25" spans="1:8" ht="12.75">
      <c r="A25" s="13"/>
      <c r="B25" s="14"/>
      <c r="C25" s="14"/>
      <c r="D25" s="14"/>
      <c r="E25" s="21"/>
      <c r="F25" s="22"/>
      <c r="G25" s="21"/>
      <c r="H25" s="23"/>
    </row>
    <row r="26" spans="1:8" ht="12.75">
      <c r="A26" s="7">
        <v>2</v>
      </c>
      <c r="B26" t="s">
        <v>11</v>
      </c>
      <c r="D26" t="s">
        <v>17</v>
      </c>
      <c r="E26" s="66">
        <f>E33+E37</f>
        <v>17344</v>
      </c>
      <c r="F26" s="29">
        <f>F33+F37</f>
        <v>16775</v>
      </c>
      <c r="G26" s="18">
        <f>G37+G33</f>
        <v>53337</v>
      </c>
      <c r="H26" s="20">
        <f>H33+H37</f>
        <v>40410</v>
      </c>
    </row>
    <row r="27" spans="1:8" ht="12.75">
      <c r="A27" s="7"/>
      <c r="D27" t="s">
        <v>18</v>
      </c>
      <c r="E27" s="18"/>
      <c r="F27" s="19"/>
      <c r="G27" s="18"/>
      <c r="H27" s="20"/>
    </row>
    <row r="28" spans="1:8" ht="12.75">
      <c r="A28" s="7"/>
      <c r="D28" t="s">
        <v>117</v>
      </c>
      <c r="E28" s="18"/>
      <c r="F28" s="19"/>
      <c r="G28" s="18"/>
      <c r="H28" s="20"/>
    </row>
    <row r="29" spans="1:8" ht="12.75">
      <c r="A29" s="7"/>
      <c r="D29" t="s">
        <v>19</v>
      </c>
      <c r="E29" s="18"/>
      <c r="F29" s="19"/>
      <c r="G29" s="18"/>
      <c r="H29" s="20"/>
    </row>
    <row r="30" spans="1:8" ht="12.75">
      <c r="A30" s="13"/>
      <c r="B30" s="14"/>
      <c r="C30" s="14"/>
      <c r="D30" s="14"/>
      <c r="E30" s="21"/>
      <c r="F30" s="22"/>
      <c r="G30" s="21"/>
      <c r="H30" s="23"/>
    </row>
    <row r="31" spans="1:8" ht="12.75">
      <c r="A31" s="7"/>
      <c r="B31" t="s">
        <v>13</v>
      </c>
      <c r="D31" t="s">
        <v>20</v>
      </c>
      <c r="E31" s="18">
        <v>0</v>
      </c>
      <c r="F31" s="19">
        <v>0</v>
      </c>
      <c r="G31" s="18">
        <v>0</v>
      </c>
      <c r="H31" s="20">
        <v>0</v>
      </c>
    </row>
    <row r="32" spans="1:8" ht="12.75">
      <c r="A32" s="13"/>
      <c r="B32" s="14"/>
      <c r="C32" s="14"/>
      <c r="D32" s="14"/>
      <c r="E32" s="21"/>
      <c r="F32" s="22"/>
      <c r="G32" s="21"/>
      <c r="H32" s="23"/>
    </row>
    <row r="33" spans="1:8" ht="12.75">
      <c r="A33" s="7"/>
      <c r="B33" t="s">
        <v>15</v>
      </c>
      <c r="D33" t="s">
        <v>121</v>
      </c>
      <c r="E33" s="24">
        <v>571</v>
      </c>
      <c r="F33" s="31">
        <v>541</v>
      </c>
      <c r="G33" s="24">
        <v>1446</v>
      </c>
      <c r="H33" s="32">
        <v>1455</v>
      </c>
    </row>
    <row r="34" spans="1:8" ht="12.75">
      <c r="A34" s="13"/>
      <c r="B34" s="14"/>
      <c r="C34" s="14"/>
      <c r="D34" s="14"/>
      <c r="E34" s="21"/>
      <c r="F34" s="22"/>
      <c r="G34" s="21"/>
      <c r="H34" s="23"/>
    </row>
    <row r="35" spans="1:8" ht="12.75">
      <c r="A35" s="7"/>
      <c r="B35" t="s">
        <v>21</v>
      </c>
      <c r="D35" t="s">
        <v>122</v>
      </c>
      <c r="E35" s="18">
        <v>0</v>
      </c>
      <c r="F35" s="19">
        <v>0</v>
      </c>
      <c r="G35" s="18">
        <v>0</v>
      </c>
      <c r="H35" s="20">
        <v>0</v>
      </c>
    </row>
    <row r="36" spans="1:8" ht="12.75">
      <c r="A36" s="13"/>
      <c r="B36" s="14"/>
      <c r="C36" s="14"/>
      <c r="D36" s="14"/>
      <c r="E36" s="21"/>
      <c r="F36" s="22"/>
      <c r="G36" s="21"/>
      <c r="H36" s="23"/>
    </row>
    <row r="37" spans="1:8" ht="12.75">
      <c r="A37" s="7"/>
      <c r="B37" t="s">
        <v>22</v>
      </c>
      <c r="D37" t="s">
        <v>23</v>
      </c>
      <c r="E37" s="18">
        <v>16773</v>
      </c>
      <c r="F37" s="19">
        <v>16234</v>
      </c>
      <c r="G37" s="18">
        <v>51891</v>
      </c>
      <c r="H37" s="29">
        <f>11077+11644+16234</f>
        <v>38955</v>
      </c>
    </row>
    <row r="38" spans="1:8" ht="12.75">
      <c r="A38" s="7"/>
      <c r="D38" t="s">
        <v>24</v>
      </c>
      <c r="E38" s="18"/>
      <c r="F38" s="19"/>
      <c r="G38" s="18"/>
      <c r="H38" s="20"/>
    </row>
    <row r="39" spans="1:8" ht="12.75">
      <c r="A39" s="7"/>
      <c r="D39" t="s">
        <v>25</v>
      </c>
      <c r="E39" s="18"/>
      <c r="F39" s="19"/>
      <c r="G39" s="18"/>
      <c r="H39" s="20"/>
    </row>
    <row r="40" spans="1:8" ht="12.75">
      <c r="A40" s="7"/>
      <c r="D40" t="s">
        <v>26</v>
      </c>
      <c r="E40" s="18"/>
      <c r="F40" s="19"/>
      <c r="G40" s="18"/>
      <c r="H40" s="20"/>
    </row>
    <row r="41" spans="1:8" ht="12.75">
      <c r="A41" s="7"/>
      <c r="D41" t="s">
        <v>27</v>
      </c>
      <c r="E41" s="18"/>
      <c r="F41" s="19"/>
      <c r="G41" s="18"/>
      <c r="H41" s="20"/>
    </row>
    <row r="42" spans="1:8" ht="12.75">
      <c r="A42" s="13"/>
      <c r="B42" s="14"/>
      <c r="C42" s="14"/>
      <c r="D42" s="14"/>
      <c r="E42" s="21"/>
      <c r="F42" s="22"/>
      <c r="G42" s="21"/>
      <c r="H42" s="23"/>
    </row>
    <row r="43" spans="1:8" ht="12.75">
      <c r="A43" s="7"/>
      <c r="B43" t="s">
        <v>28</v>
      </c>
      <c r="D43" t="s">
        <v>29</v>
      </c>
      <c r="E43" s="18">
        <v>0</v>
      </c>
      <c r="F43" s="19">
        <v>0</v>
      </c>
      <c r="G43" s="18">
        <v>0</v>
      </c>
      <c r="H43" s="20">
        <v>0</v>
      </c>
    </row>
    <row r="44" spans="1:8" ht="12.75">
      <c r="A44" s="7"/>
      <c r="D44" t="s">
        <v>30</v>
      </c>
      <c r="E44" s="18"/>
      <c r="F44" s="19"/>
      <c r="G44" s="18"/>
      <c r="H44" s="20"/>
    </row>
    <row r="45" spans="1:8" ht="12.75">
      <c r="A45" s="13"/>
      <c r="B45" s="14"/>
      <c r="C45" s="14"/>
      <c r="D45" s="14"/>
      <c r="E45" s="21"/>
      <c r="F45" s="22"/>
      <c r="G45" s="21"/>
      <c r="H45" s="23"/>
    </row>
    <row r="46" spans="1:8" ht="12.75">
      <c r="A46" s="7"/>
      <c r="B46" t="s">
        <v>31</v>
      </c>
      <c r="D46" t="s">
        <v>32</v>
      </c>
      <c r="E46" s="18">
        <v>16773</v>
      </c>
      <c r="F46" s="19">
        <f>F37</f>
        <v>16234</v>
      </c>
      <c r="G46" s="18">
        <v>51891</v>
      </c>
      <c r="H46" s="29">
        <f>11077+11644+16234</f>
        <v>38955</v>
      </c>
    </row>
    <row r="47" spans="1:8" ht="12.75">
      <c r="A47" s="7"/>
      <c r="D47" t="s">
        <v>33</v>
      </c>
      <c r="E47" s="18"/>
      <c r="F47" s="19"/>
      <c r="G47" s="18"/>
      <c r="H47" s="20"/>
    </row>
    <row r="48" spans="1:8" ht="12.75">
      <c r="A48" s="13"/>
      <c r="B48" s="14"/>
      <c r="C48" s="14"/>
      <c r="D48" s="14"/>
      <c r="E48" s="21"/>
      <c r="F48" s="22"/>
      <c r="G48" s="21"/>
      <c r="H48" s="23"/>
    </row>
    <row r="49" spans="1:8" ht="12.75">
      <c r="A49" s="7"/>
      <c r="B49" t="s">
        <v>34</v>
      </c>
      <c r="D49" t="s">
        <v>35</v>
      </c>
      <c r="E49" s="24">
        <v>5032</v>
      </c>
      <c r="F49" s="31">
        <v>94</v>
      </c>
      <c r="G49" s="24">
        <v>15352</v>
      </c>
      <c r="H49" s="37">
        <f>517+94</f>
        <v>611</v>
      </c>
    </row>
    <row r="50" spans="1:8" ht="12.75">
      <c r="A50" s="13"/>
      <c r="B50" s="14"/>
      <c r="C50" s="14"/>
      <c r="D50" s="14"/>
      <c r="E50" s="21"/>
      <c r="F50" s="22"/>
      <c r="G50" s="21"/>
      <c r="H50" s="23"/>
    </row>
    <row r="51" spans="1:8" ht="12.75">
      <c r="A51" s="7"/>
      <c r="B51" t="s">
        <v>109</v>
      </c>
      <c r="D51" t="s">
        <v>36</v>
      </c>
      <c r="E51" s="29">
        <f>E46-E49</f>
        <v>11741</v>
      </c>
      <c r="F51" s="19">
        <f>F46-F49</f>
        <v>16140</v>
      </c>
      <c r="G51" s="29">
        <f>G46-G49</f>
        <v>36539</v>
      </c>
      <c r="H51" s="29">
        <f>H46-H49</f>
        <v>38344</v>
      </c>
    </row>
    <row r="52" spans="1:8" ht="12.75">
      <c r="A52" s="7"/>
      <c r="D52" t="s">
        <v>37</v>
      </c>
      <c r="E52" s="18"/>
      <c r="F52" s="19"/>
      <c r="G52" s="18"/>
      <c r="H52" s="20"/>
    </row>
    <row r="53" spans="1:8" ht="12.75">
      <c r="A53" s="13"/>
      <c r="B53" s="14"/>
      <c r="C53" s="14"/>
      <c r="D53" s="14"/>
      <c r="E53" s="21"/>
      <c r="F53" s="22"/>
      <c r="G53" s="21"/>
      <c r="H53" s="23"/>
    </row>
    <row r="54" spans="1:8" ht="12.75">
      <c r="A54" s="7"/>
      <c r="B54" t="s">
        <v>110</v>
      </c>
      <c r="D54" t="s">
        <v>38</v>
      </c>
      <c r="E54" s="18">
        <v>0</v>
      </c>
      <c r="F54" s="19">
        <v>0</v>
      </c>
      <c r="G54" s="18">
        <v>0</v>
      </c>
      <c r="H54" s="20">
        <v>0</v>
      </c>
    </row>
    <row r="55" spans="1:8" ht="12.75">
      <c r="A55" s="13"/>
      <c r="B55" s="14"/>
      <c r="C55" s="14"/>
      <c r="D55" s="14"/>
      <c r="E55" s="21"/>
      <c r="F55" s="22"/>
      <c r="G55" s="21"/>
      <c r="H55" s="23"/>
    </row>
    <row r="56" spans="1:8" ht="12.75">
      <c r="A56" s="7"/>
      <c r="B56" t="s">
        <v>39</v>
      </c>
      <c r="D56" t="s">
        <v>36</v>
      </c>
      <c r="E56" s="18">
        <f>E51-E54</f>
        <v>11741</v>
      </c>
      <c r="F56" s="18">
        <f>F51-F54</f>
        <v>16140</v>
      </c>
      <c r="G56" s="18">
        <f>G51-G54</f>
        <v>36539</v>
      </c>
      <c r="H56" s="18">
        <f>H51-H54</f>
        <v>38344</v>
      </c>
    </row>
    <row r="57" spans="1:8" ht="12.75">
      <c r="A57" s="7"/>
      <c r="B57" s="25"/>
      <c r="C57" s="25"/>
      <c r="D57" s="25" t="s">
        <v>40</v>
      </c>
      <c r="E57" s="18"/>
      <c r="F57" s="26"/>
      <c r="G57" s="18"/>
      <c r="H57" s="20"/>
    </row>
    <row r="58" spans="1:8" ht="12.75">
      <c r="A58" s="7"/>
      <c r="B58" s="25"/>
      <c r="C58" s="25"/>
      <c r="D58" s="25"/>
      <c r="E58" s="18"/>
      <c r="F58" s="26"/>
      <c r="G58" s="18"/>
      <c r="H58" s="20"/>
    </row>
    <row r="59" spans="1:8" ht="12.75">
      <c r="A59" s="1"/>
      <c r="B59" s="2" t="s">
        <v>111</v>
      </c>
      <c r="C59" s="2"/>
      <c r="D59" s="2" t="s">
        <v>41</v>
      </c>
      <c r="E59" s="27">
        <v>0</v>
      </c>
      <c r="F59" s="2">
        <v>0</v>
      </c>
      <c r="G59" s="27">
        <v>0</v>
      </c>
      <c r="H59" s="28">
        <v>0</v>
      </c>
    </row>
    <row r="60" spans="1:8" ht="12.75">
      <c r="A60" s="7"/>
      <c r="B60" t="s">
        <v>110</v>
      </c>
      <c r="D60" t="s">
        <v>38</v>
      </c>
      <c r="E60" s="8">
        <v>0</v>
      </c>
      <c r="F60">
        <v>0</v>
      </c>
      <c r="G60" s="8">
        <v>0</v>
      </c>
      <c r="H60" s="9">
        <v>0</v>
      </c>
    </row>
    <row r="61" spans="1:8" ht="12.75">
      <c r="A61" s="7"/>
      <c r="B61" t="s">
        <v>112</v>
      </c>
      <c r="D61" t="s">
        <v>42</v>
      </c>
      <c r="E61" s="8">
        <v>0</v>
      </c>
      <c r="F61">
        <v>0</v>
      </c>
      <c r="G61" s="8">
        <v>0</v>
      </c>
      <c r="H61" s="9">
        <v>0</v>
      </c>
    </row>
    <row r="62" spans="1:8" ht="12.75">
      <c r="A62" s="7"/>
      <c r="D62" t="s">
        <v>43</v>
      </c>
      <c r="E62" s="8"/>
      <c r="G62" s="8"/>
      <c r="H62" s="9"/>
    </row>
    <row r="63" spans="1:8" ht="12.75">
      <c r="A63" s="13"/>
      <c r="B63" s="14"/>
      <c r="C63" s="14"/>
      <c r="D63" s="14"/>
      <c r="E63" s="16"/>
      <c r="F63" s="14"/>
      <c r="G63" s="16"/>
      <c r="H63" s="17"/>
    </row>
    <row r="64" spans="1:8" ht="12.75">
      <c r="A64" s="7"/>
      <c r="B64" t="s">
        <v>44</v>
      </c>
      <c r="D64" t="s">
        <v>118</v>
      </c>
      <c r="E64" s="18">
        <f>E56-E59-E60-E61</f>
        <v>11741</v>
      </c>
      <c r="F64" s="18">
        <f>F56-F59-F60-F61</f>
        <v>16140</v>
      </c>
      <c r="G64" s="18">
        <f>G56-G59-G60-G61</f>
        <v>36539</v>
      </c>
      <c r="H64" s="18">
        <f>H56-H59-H60-H61</f>
        <v>38344</v>
      </c>
    </row>
    <row r="65" spans="1:8" ht="12.75">
      <c r="A65" s="7"/>
      <c r="D65" t="s">
        <v>45</v>
      </c>
      <c r="E65" s="8"/>
      <c r="G65" s="8"/>
      <c r="H65" s="9"/>
    </row>
    <row r="66" spans="1:8" ht="12.75">
      <c r="A66" s="7"/>
      <c r="D66" t="s">
        <v>30</v>
      </c>
      <c r="E66" s="8"/>
      <c r="G66" s="8"/>
      <c r="H66" s="9"/>
    </row>
    <row r="67" spans="1:8" ht="12.75">
      <c r="A67" s="13"/>
      <c r="B67" s="14"/>
      <c r="C67" s="14"/>
      <c r="D67" s="14"/>
      <c r="E67" s="16"/>
      <c r="F67" s="14"/>
      <c r="G67" s="16"/>
      <c r="H67" s="17"/>
    </row>
    <row r="68" spans="1:8" ht="12.75">
      <c r="A68" s="7"/>
      <c r="B68" t="s">
        <v>46</v>
      </c>
      <c r="D68" t="s">
        <v>47</v>
      </c>
      <c r="E68" s="8"/>
      <c r="G68" s="8"/>
      <c r="H68" s="9"/>
    </row>
    <row r="69" spans="1:8" ht="12.75">
      <c r="A69" s="7"/>
      <c r="D69" t="s">
        <v>48</v>
      </c>
      <c r="E69" s="8"/>
      <c r="G69" s="8"/>
      <c r="H69" s="9"/>
    </row>
    <row r="70" spans="1:8" ht="12.75">
      <c r="A70" s="7"/>
      <c r="D70" t="s">
        <v>49</v>
      </c>
      <c r="E70" s="8"/>
      <c r="G70" s="8"/>
      <c r="H70" s="9"/>
    </row>
    <row r="71" spans="1:8" ht="12.75">
      <c r="A71" s="13"/>
      <c r="B71" s="14"/>
      <c r="C71" s="14"/>
      <c r="D71" s="14"/>
      <c r="E71" s="16"/>
      <c r="F71" s="14"/>
      <c r="G71" s="16"/>
      <c r="H71" s="17"/>
    </row>
    <row r="72" spans="1:8" ht="12.75">
      <c r="A72" s="7"/>
      <c r="B72" t="s">
        <v>50</v>
      </c>
      <c r="D72" t="s">
        <v>51</v>
      </c>
      <c r="E72" s="57">
        <v>11.9</v>
      </c>
      <c r="F72" s="56">
        <v>16.36</v>
      </c>
      <c r="G72" s="8">
        <v>37.04</v>
      </c>
      <c r="H72" s="27">
        <v>38.87</v>
      </c>
    </row>
    <row r="73" spans="1:8" ht="12.75">
      <c r="A73" s="7"/>
      <c r="D73" t="s">
        <v>52</v>
      </c>
      <c r="E73" s="8"/>
      <c r="G73" s="8"/>
      <c r="H73" s="9"/>
    </row>
    <row r="74" spans="1:8" ht="12.75">
      <c r="A74" s="13"/>
      <c r="B74" s="14"/>
      <c r="C74" s="14"/>
      <c r="D74" s="14"/>
      <c r="E74" s="16"/>
      <c r="F74" s="14"/>
      <c r="G74" s="16"/>
      <c r="H74" s="17"/>
    </row>
    <row r="75" spans="1:8" ht="12.75">
      <c r="A75" s="7"/>
      <c r="B75" t="s">
        <v>53</v>
      </c>
      <c r="D75" t="s">
        <v>54</v>
      </c>
      <c r="E75" s="57">
        <v>0</v>
      </c>
      <c r="F75" s="56">
        <v>0</v>
      </c>
      <c r="G75" s="57">
        <v>0</v>
      </c>
      <c r="H75" s="58">
        <v>0</v>
      </c>
    </row>
    <row r="76" spans="1:8" ht="12.75">
      <c r="A76" s="7"/>
      <c r="D76" t="s">
        <v>52</v>
      </c>
      <c r="E76" s="8"/>
      <c r="G76" s="8"/>
      <c r="H76" s="9"/>
    </row>
    <row r="77" spans="1:8" ht="12.75">
      <c r="A77" s="13"/>
      <c r="B77" s="14"/>
      <c r="C77" s="14"/>
      <c r="D77" s="14"/>
      <c r="E77" s="16"/>
      <c r="F77" s="17"/>
      <c r="G77" s="16"/>
      <c r="H77" s="16"/>
    </row>
    <row r="78" spans="1:9" ht="12.75">
      <c r="A78" s="1"/>
      <c r="B78" t="s">
        <v>96</v>
      </c>
      <c r="D78" t="s">
        <v>101</v>
      </c>
      <c r="E78" s="60" t="s">
        <v>124</v>
      </c>
      <c r="F78" s="30" t="s">
        <v>126</v>
      </c>
      <c r="G78" s="30"/>
      <c r="H78" s="59"/>
      <c r="I78" s="25"/>
    </row>
    <row r="79" spans="1:9" ht="12.75">
      <c r="A79" s="13"/>
      <c r="B79" s="14"/>
      <c r="C79" s="14"/>
      <c r="D79" s="17"/>
      <c r="E79" s="62" t="s">
        <v>123</v>
      </c>
      <c r="F79" s="16"/>
      <c r="G79" s="13"/>
      <c r="H79" s="17"/>
      <c r="I79" s="25"/>
    </row>
    <row r="80" spans="1:9" ht="12.75">
      <c r="A80" s="1"/>
      <c r="B80" s="2" t="s">
        <v>99</v>
      </c>
      <c r="C80" s="2"/>
      <c r="D80" s="2" t="s">
        <v>100</v>
      </c>
      <c r="E80" s="64" t="s">
        <v>125</v>
      </c>
      <c r="F80" s="65"/>
      <c r="G80" s="61"/>
      <c r="H80" s="63"/>
      <c r="I80" s="25"/>
    </row>
    <row r="81" spans="1:9" ht="12.75">
      <c r="A81" s="13"/>
      <c r="B81" s="14"/>
      <c r="C81" s="14"/>
      <c r="D81" s="14"/>
      <c r="E81" s="69" t="s">
        <v>127</v>
      </c>
      <c r="F81" s="70"/>
      <c r="G81" s="14"/>
      <c r="H81" s="17"/>
      <c r="I81" s="25"/>
    </row>
    <row r="82" spans="1:9" ht="12.75">
      <c r="A82" s="7"/>
      <c r="E82" s="71" t="s">
        <v>115</v>
      </c>
      <c r="F82" s="72"/>
      <c r="G82" s="71" t="s">
        <v>116</v>
      </c>
      <c r="H82" s="72"/>
      <c r="I82" s="25"/>
    </row>
    <row r="83" spans="1:9" ht="12.75">
      <c r="A83" s="13"/>
      <c r="B83" s="14"/>
      <c r="C83" s="14"/>
      <c r="D83" s="14"/>
      <c r="E83" s="13"/>
      <c r="F83" s="17"/>
      <c r="G83" s="69" t="s">
        <v>60</v>
      </c>
      <c r="H83" s="73"/>
      <c r="I83" s="25"/>
    </row>
    <row r="84" spans="1:9" ht="12.75">
      <c r="A84" s="7"/>
      <c r="B84" t="s">
        <v>98</v>
      </c>
      <c r="D84" t="s">
        <v>97</v>
      </c>
      <c r="E84" s="67">
        <v>2.1</v>
      </c>
      <c r="F84" s="68"/>
      <c r="G84" s="67">
        <v>2.3</v>
      </c>
      <c r="H84" s="68"/>
      <c r="I84" s="7"/>
    </row>
    <row r="85" spans="1:9" ht="12.75">
      <c r="A85" s="13"/>
      <c r="B85" s="14"/>
      <c r="C85" s="14"/>
      <c r="D85" s="14"/>
      <c r="E85" s="52"/>
      <c r="F85" s="14"/>
      <c r="G85" s="13"/>
      <c r="H85" s="17"/>
      <c r="I85" s="7"/>
    </row>
    <row r="87" spans="1:3" s="39" customFormat="1" ht="15.75">
      <c r="A87" s="38"/>
      <c r="B87" s="38"/>
      <c r="C87" s="38"/>
    </row>
    <row r="88" s="39" customFormat="1" ht="15.75">
      <c r="A88" s="38"/>
    </row>
    <row r="89" s="39" customFormat="1" ht="15.75">
      <c r="A89" s="38"/>
    </row>
    <row r="90" spans="5:6" s="39" customFormat="1" ht="15.75">
      <c r="E90" s="40"/>
      <c r="F90" s="40"/>
    </row>
    <row r="91" spans="5:6" s="39" customFormat="1" ht="15.75">
      <c r="E91" s="40"/>
      <c r="F91" s="40"/>
    </row>
    <row r="92" spans="5:6" s="39" customFormat="1" ht="15.75">
      <c r="E92" s="40"/>
      <c r="F92" s="40"/>
    </row>
    <row r="93" spans="5:6" s="39" customFormat="1" ht="15.75">
      <c r="E93" s="40"/>
      <c r="F93" s="40"/>
    </row>
    <row r="94" spans="5:6" s="39" customFormat="1" ht="15.75">
      <c r="E94" s="40"/>
      <c r="F94" s="40"/>
    </row>
    <row r="95" spans="5:6" s="39" customFormat="1" ht="15.75">
      <c r="E95" s="40"/>
      <c r="F95" s="40"/>
    </row>
    <row r="96" spans="5:6" s="39" customFormat="1" ht="15.75">
      <c r="E96" s="40"/>
      <c r="F96" s="40"/>
    </row>
    <row r="97" s="39" customFormat="1" ht="15"/>
    <row r="98" spans="5:6" s="39" customFormat="1" ht="15">
      <c r="E98" s="41"/>
      <c r="F98" s="41"/>
    </row>
    <row r="99" spans="5:6" s="39" customFormat="1" ht="15">
      <c r="E99" s="41"/>
      <c r="F99" s="41"/>
    </row>
    <row r="100" spans="5:6" s="39" customFormat="1" ht="15">
      <c r="E100" s="41"/>
      <c r="F100" s="41"/>
    </row>
    <row r="101" spans="5:6" s="39" customFormat="1" ht="15">
      <c r="E101" s="41"/>
      <c r="F101" s="41"/>
    </row>
    <row r="102" spans="5:6" s="39" customFormat="1" ht="15">
      <c r="E102" s="41"/>
      <c r="F102" s="41"/>
    </row>
    <row r="103" spans="5:6" s="39" customFormat="1" ht="15">
      <c r="E103" s="41"/>
      <c r="F103" s="41"/>
    </row>
    <row r="104" spans="5:6" s="39" customFormat="1" ht="15">
      <c r="E104" s="47"/>
      <c r="F104" s="47"/>
    </row>
    <row r="105" spans="5:6" s="39" customFormat="1" ht="15">
      <c r="E105" s="47"/>
      <c r="F105" s="47"/>
    </row>
    <row r="106" spans="5:6" s="39" customFormat="1" ht="15">
      <c r="E106" s="47"/>
      <c r="F106" s="47"/>
    </row>
    <row r="107" spans="5:6" s="39" customFormat="1" ht="15">
      <c r="E107" s="47"/>
      <c r="F107" s="47"/>
    </row>
    <row r="108" spans="5:6" s="39" customFormat="1" ht="15">
      <c r="E108" s="47"/>
      <c r="F108" s="47"/>
    </row>
    <row r="109" spans="5:6" s="39" customFormat="1" ht="15">
      <c r="E109" s="47"/>
      <c r="F109" s="47"/>
    </row>
    <row r="110" spans="5:6" s="39" customFormat="1" ht="15">
      <c r="E110" s="47"/>
      <c r="F110" s="47"/>
    </row>
    <row r="111" spans="5:6" s="39" customFormat="1" ht="15">
      <c r="E111" s="47"/>
      <c r="F111" s="47"/>
    </row>
    <row r="112" spans="5:6" s="39" customFormat="1" ht="15">
      <c r="E112" s="47"/>
      <c r="F112" s="47"/>
    </row>
    <row r="113" spans="5:6" s="39" customFormat="1" ht="15">
      <c r="E113" s="47"/>
      <c r="F113" s="47"/>
    </row>
    <row r="114" spans="5:6" s="39" customFormat="1" ht="15">
      <c r="E114" s="47"/>
      <c r="F114" s="47"/>
    </row>
    <row r="115" spans="5:6" s="39" customFormat="1" ht="15">
      <c r="E115" s="47"/>
      <c r="F115" s="47"/>
    </row>
    <row r="116" spans="5:6" s="39" customFormat="1" ht="15">
      <c r="E116" s="47"/>
      <c r="F116" s="47"/>
    </row>
    <row r="117" spans="5:6" s="39" customFormat="1" ht="15">
      <c r="E117" s="47"/>
      <c r="F117" s="47"/>
    </row>
    <row r="118" spans="5:6" s="39" customFormat="1" ht="15">
      <c r="E118" s="47"/>
      <c r="F118" s="47"/>
    </row>
    <row r="119" spans="5:6" s="39" customFormat="1" ht="15">
      <c r="E119" s="47"/>
      <c r="F119" s="47"/>
    </row>
    <row r="120" spans="5:6" s="39" customFormat="1" ht="15">
      <c r="E120" s="47"/>
      <c r="F120" s="47"/>
    </row>
    <row r="121" spans="5:6" s="39" customFormat="1" ht="15">
      <c r="E121" s="47"/>
      <c r="F121" s="47"/>
    </row>
    <row r="122" spans="5:6" s="39" customFormat="1" ht="15">
      <c r="E122" s="47"/>
      <c r="F122" s="47"/>
    </row>
    <row r="123" spans="5:6" s="39" customFormat="1" ht="15">
      <c r="E123" s="47"/>
      <c r="F123" s="47"/>
    </row>
    <row r="124" spans="5:6" s="39" customFormat="1" ht="15">
      <c r="E124" s="47"/>
      <c r="F124" s="47"/>
    </row>
    <row r="125" spans="5:6" s="39" customFormat="1" ht="15">
      <c r="E125" s="47"/>
      <c r="F125" s="47"/>
    </row>
    <row r="126" spans="5:6" s="39" customFormat="1" ht="15">
      <c r="E126" s="47"/>
      <c r="F126" s="47"/>
    </row>
    <row r="127" spans="5:6" s="39" customFormat="1" ht="15">
      <c r="E127" s="47"/>
      <c r="F127" s="47"/>
    </row>
    <row r="128" spans="5:6" s="39" customFormat="1" ht="15">
      <c r="E128" s="47"/>
      <c r="F128" s="47"/>
    </row>
    <row r="129" spans="5:6" s="39" customFormat="1" ht="15">
      <c r="E129" s="47"/>
      <c r="F129" s="47"/>
    </row>
    <row r="130" spans="5:6" s="39" customFormat="1" ht="15">
      <c r="E130" s="47"/>
      <c r="F130" s="47"/>
    </row>
    <row r="131" spans="5:6" s="39" customFormat="1" ht="15">
      <c r="E131" s="47"/>
      <c r="F131" s="47"/>
    </row>
    <row r="132" spans="5:6" s="39" customFormat="1" ht="15">
      <c r="E132" s="47"/>
      <c r="F132" s="47"/>
    </row>
    <row r="133" spans="5:6" s="39" customFormat="1" ht="15">
      <c r="E133" s="47"/>
      <c r="F133" s="47"/>
    </row>
    <row r="134" spans="5:6" s="39" customFormat="1" ht="15">
      <c r="E134" s="41"/>
      <c r="F134" s="41"/>
    </row>
    <row r="135" spans="5:6" s="39" customFormat="1" ht="15">
      <c r="E135" s="41"/>
      <c r="F135" s="41"/>
    </row>
    <row r="136" spans="5:6" s="39" customFormat="1" ht="15">
      <c r="E136" s="41"/>
      <c r="F136" s="41"/>
    </row>
    <row r="137" spans="5:6" s="39" customFormat="1" ht="15">
      <c r="E137" s="41"/>
      <c r="F137" s="41"/>
    </row>
    <row r="138" spans="5:6" s="39" customFormat="1" ht="15">
      <c r="E138" s="41"/>
      <c r="F138" s="41"/>
    </row>
    <row r="139" spans="5:6" s="39" customFormat="1" ht="15">
      <c r="E139" s="41"/>
      <c r="F139" s="41"/>
    </row>
    <row r="140" spans="5:6" s="39" customFormat="1" ht="15">
      <c r="E140" s="41"/>
      <c r="F140" s="41"/>
    </row>
    <row r="141" spans="5:6" s="39" customFormat="1" ht="15">
      <c r="E141" s="41"/>
      <c r="F141" s="41"/>
    </row>
    <row r="142" spans="5:6" s="39" customFormat="1" ht="15">
      <c r="E142" s="49"/>
      <c r="F142" s="49"/>
    </row>
    <row r="143" spans="4:6" s="39" customFormat="1" ht="15">
      <c r="D143" s="54"/>
      <c r="E143" s="47"/>
      <c r="F143" s="47"/>
    </row>
    <row r="144" spans="4:6" s="39" customFormat="1" ht="15">
      <c r="D144" s="54"/>
      <c r="E144" s="47"/>
      <c r="F144" s="47"/>
    </row>
    <row r="145" spans="4:6" s="39" customFormat="1" ht="15">
      <c r="D145" s="54"/>
      <c r="E145" s="47"/>
      <c r="F145" s="47"/>
    </row>
    <row r="146" spans="5:6" s="39" customFormat="1" ht="15">
      <c r="E146" s="41"/>
      <c r="F146" s="41"/>
    </row>
    <row r="147" spans="5:6" s="39" customFormat="1" ht="15">
      <c r="E147" s="41"/>
      <c r="F147" s="41"/>
    </row>
    <row r="148" spans="5:6" s="39" customFormat="1" ht="15">
      <c r="E148" s="41"/>
      <c r="F148" s="41"/>
    </row>
    <row r="149" spans="5:6" s="39" customFormat="1" ht="15">
      <c r="E149" s="41"/>
      <c r="F149" s="41"/>
    </row>
    <row r="150" spans="5:6" s="39" customFormat="1" ht="15">
      <c r="E150" s="41"/>
      <c r="F150" s="41"/>
    </row>
    <row r="151" spans="5:6" s="39" customFormat="1" ht="15">
      <c r="E151" s="41"/>
      <c r="F151" s="41"/>
    </row>
    <row r="152" s="39" customFormat="1" ht="15">
      <c r="F152" s="51"/>
    </row>
    <row r="153" s="39" customFormat="1" ht="15"/>
  </sheetData>
  <mergeCells count="6">
    <mergeCell ref="E84:F84"/>
    <mergeCell ref="G84:H84"/>
    <mergeCell ref="E81:F81"/>
    <mergeCell ref="E82:F82"/>
    <mergeCell ref="G82:H82"/>
    <mergeCell ref="G83:H83"/>
  </mergeCells>
  <printOptions/>
  <pageMargins left="0.75" right="0.5" top="0.5" bottom="1" header="0.5" footer="0.5"/>
  <pageSetup horizontalDpi="600" verticalDpi="600" orientation="portrait" paperSize="9" scale="66" r:id="rId1"/>
  <headerFooter alignWithMargins="0">
    <oddFooter>&amp;L&amp;8lsw/&amp;D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Amway (Malaysia) Sdn Bhd</dc:creator>
  <cp:keywords/>
  <dc:description/>
  <cp:lastModifiedBy>M &amp; C Services Sdn Bhd</cp:lastModifiedBy>
  <cp:lastPrinted>2000-07-06T11:19:28Z</cp:lastPrinted>
  <dcterms:created xsi:type="dcterms:W3CDTF">1999-10-05T04:10:31Z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